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<sst xmlns="http://schemas.openxmlformats.org/spreadsheetml/2006/main" count="206" uniqueCount="204">
  <si>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</si>
  <si>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</si>
  <si>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</si>
  <si>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</si>
  <si>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</si>
  <si>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</si>
  <si>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</si>
  <si>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</si>
  <si>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</si>
  <si>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</si>
  <si>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</si>
  <si>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</si>
  <si>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</si>
  <si>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</si>
  <si>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</si>
  <si>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</si>
  <si>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</si>
  <si>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</si>
  <si>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</si>
  <si>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</si>
  <si>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</si>
  <si>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</si>
  <si>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</si>
  <si>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</si>
  <si>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</si>
  <si>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</si>
  <si>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</si>
  <si>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</si>
  <si>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</si>
  <si>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</si>
  <si>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</si>
  <si>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</si>
  <si>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</si>
  <si>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</si>
  <si>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</si>
  <si>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</si>
  <si>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</si>
  <si>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</si>
  <si>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</si>
  <si>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</si>
  <si>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</si>
  <si>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</si>
  <si>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</si>
  <si>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</si>
  <si>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</si>
  <si>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</si>
  <si>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</si>
  <si>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</si>
  <si>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</si>
  <si>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</si>
  <si>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</si>
  <si>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</si>
  <si>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</si>
  <si>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</si>
  <si>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</si>
  <si>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</si>
  <si>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</si>
  <si>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</si>
  <si>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</si>
  <si>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</si>
  <si>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</si>
  <si>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</si>
  <si>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</si>
  <si>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</si>
  <si>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</si>
  <si>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</si>
  <si>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</si>
  <si>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</si>
  <si>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</si>
  <si>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</si>
  <si>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</si>
  <si>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</si>
  <si>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</si>
  <si>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</si>
  <si>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</si>
  <si>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</si>
  <si>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</si>
  <si>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</si>
  <si>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</si>
  <si>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</si>
  <si>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</si>
  <si>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</si>
  <si>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</si>
  <si>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</si>
  <si>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</si>
  <si>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</si>
  <si>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</si>
  <si>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</si>
  <si>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</si>
  <si>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</si>
  <si>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</si>
  <si>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</si>
  <si>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</si>
  <si>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</si>
  <si>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</si>
  <si>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</si>
  <si>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</si>
  <si>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</si>
  <si>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</si>
  <si>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</si>
  <si>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</si>
  <si>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</si>
  <si>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</si>
  <si>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</si>
  <si>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</si>
  <si>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</si>
  <si>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</si>
  <si>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</si>
  <si>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</si>
  <si>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</si>
  <si>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</si>
  <si>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</si>
  <si>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</si>
  <si>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</si>
  <si>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</si>
  <si>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</si>
  <si>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</si>
  <si>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</si>
  <si>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</si>
  <si>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</si>
  <si>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</si>
  <si>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</si>
  <si>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</si>
  <si>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</si>
  <si>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</si>
  <si>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</si>
  <si>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</si>
  <si>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</si>
  <si>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</si>
  <si>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</si>
  <si>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</si>
  <si>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</si>
  <si>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</si>
  <si>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</si>
  <si>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</si>
  <si>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</si>
  <si>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</si>
  <si>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</si>
  <si>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</si>
  <si>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</si>
  <si>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</si>
  <si>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</si>
  <si>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</si>
  <si>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</si>
  <si>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</si>
  <si>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</si>
  <si>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</si>
  <si>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</si>
  <si>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</si>
  <si>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</si>
  <si>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</si>
  <si>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</si>
  <si>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</si>
  <si>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</si>
  <si>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</si>
  <si>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</si>
  <si>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</si>
  <si>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</si>
  <si>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</si>
  <si>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</si>
  <si>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</si>
  <si>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</si>
  <si>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</si>
  <si>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</si>
  <si>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</si>
  <si>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</si>
  <si>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</si>
  <si>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</si>
  <si>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</si>
  <si>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</si>
  <si>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</si>
  <si>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</si>
  <si>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</si>
  <si>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</si>
  <si>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</si>
  <si>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</si>
  <si>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</si>
  <si>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</si>
  <si>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</si>
  <si>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</si>
  <si>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</si>
  <si>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</si>
  <si>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</si>
  <si>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</si>
  <si>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</si>
  <si>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</si>
  <si>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</si>
  <si>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</si>
  <si>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</si>
  <si>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</si>
  <si>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</si>
  <si>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</si>
  <si>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</si>
  <si>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</si>
  <si>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</si>
  <si>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</si>
  <si>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</si>
  <si>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</si>
  <si>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</si>
  <si>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</si>
  <si>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</si>
  <si>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</si>
  <si>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MODEL RESTAURANTS COMPANY PLC</t>
  </si>
  <si>
    <t>النموذجية للمطاعم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</si>
</sst>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2" sqref="F2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131272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0.38</v>
      </c>
      <c r="F6" s="13">
        <v>0.16</v>
      </c>
      <c r="G6" s="13">
        <v>0.16</v>
      </c>
      <c r="H6" s="13">
        <v>0.16</v>
      </c>
      <c r="I6" s="14" t="s">
        <v>5</v>
      </c>
    </row>
    <row r="7" spans="4:9" ht="15.75">
      <c r="D7" s="12" t="s">
        <v>6</v>
      </c>
      <c r="E7" s="15">
        <v>5872559.2599999998</v>
      </c>
      <c r="F7" s="15">
        <v>0</v>
      </c>
      <c r="G7" s="15">
        <v>0</v>
      </c>
      <c r="H7" s="15">
        <v>2262580.1</v>
      </c>
      <c r="I7" s="14" t="s">
        <v>7</v>
      </c>
    </row>
    <row r="8" spans="4:9" ht="15.75">
      <c r="D8" s="12" t="s">
        <v>8</v>
      </c>
      <c r="E8" s="15">
        <v>18705826</v>
      </c>
      <c r="F8" s="15">
        <v>0</v>
      </c>
      <c r="G8" s="15">
        <v>0</v>
      </c>
      <c r="H8" s="15">
        <v>11018566</v>
      </c>
      <c r="I8" s="14" t="s">
        <v>9</v>
      </c>
    </row>
    <row r="9" spans="4:9" ht="15.75">
      <c r="D9" s="12" t="s">
        <v>10</v>
      </c>
      <c r="E9" s="15">
        <v>4701</v>
      </c>
      <c r="F9" s="15">
        <v>0</v>
      </c>
      <c r="G9" s="15">
        <v>0</v>
      </c>
      <c r="H9" s="15">
        <v>3139</v>
      </c>
      <c r="I9" s="14" t="s">
        <v>11</v>
      </c>
    </row>
    <row r="10" spans="4:9" ht="15.75">
      <c r="D10" s="12" t="s">
        <v>12</v>
      </c>
      <c r="E10" s="15">
        <v>25000000</v>
      </c>
      <c r="F10" s="15">
        <v>25000000</v>
      </c>
      <c r="G10" s="15">
        <v>25000000</v>
      </c>
      <c r="H10" s="15">
        <v>25000000</v>
      </c>
      <c r="I10" s="14" t="s">
        <v>13</v>
      </c>
    </row>
    <row r="11" spans="4:9" ht="15.75">
      <c r="D11" s="12" t="s">
        <v>14</v>
      </c>
      <c r="E11" s="15">
        <v>9500000</v>
      </c>
      <c r="F11" s="15">
        <v>4000000</v>
      </c>
      <c r="G11" s="15">
        <v>4000000</v>
      </c>
      <c r="H11" s="15">
        <v>4000000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36186</v>
      </c>
      <c r="F16" s="25">
        <v>346586</v>
      </c>
      <c r="G16" s="25">
        <v>296082</v>
      </c>
      <c r="H16" s="25">
        <v>13889</v>
      </c>
      <c r="I16" s="11" t="s">
        <v>21</v>
      </c>
    </row>
    <row r="17" spans="4:9" ht="15.75">
      <c r="D17" s="12" t="s">
        <v>22</v>
      </c>
      <c r="E17" s="26">
        <v>71908</v>
      </c>
      <c r="F17" s="26">
        <v>14798</v>
      </c>
      <c r="G17" s="26">
        <v>14798</v>
      </c>
      <c r="H17" s="26">
        <v>55443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11600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1101079</v>
      </c>
      <c r="F21" s="26">
        <v>852915</v>
      </c>
      <c r="G21" s="26">
        <v>1265115</v>
      </c>
      <c r="H21" s="26">
        <v>701682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2370429</v>
      </c>
      <c r="F23" s="26">
        <v>2502939</v>
      </c>
      <c r="G23" s="26">
        <v>2858787</v>
      </c>
      <c r="H23" s="26">
        <v>1516888</v>
      </c>
      <c r="I23" s="14" t="s">
        <v>35</v>
      </c>
    </row>
    <row r="24" spans="4:9" ht="15.75">
      <c r="D24" s="12" t="s">
        <v>36</v>
      </c>
      <c r="E24" s="26">
        <v>6353583</v>
      </c>
      <c r="F24" s="26">
        <v>3441760</v>
      </c>
      <c r="G24" s="26">
        <v>61084</v>
      </c>
      <c r="H24" s="26">
        <v>61084</v>
      </c>
      <c r="I24" s="14" t="s">
        <v>37</v>
      </c>
    </row>
    <row r="25" spans="4:9" ht="15.75">
      <c r="D25" s="12" t="s">
        <v>38</v>
      </c>
      <c r="E25" s="26">
        <v>4142276</v>
      </c>
      <c r="F25" s="26">
        <v>4553055</v>
      </c>
      <c r="G25" s="26">
        <v>4540792</v>
      </c>
      <c r="H25" s="26">
        <v>4623229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22464</v>
      </c>
      <c r="F27" s="26">
        <v>0</v>
      </c>
      <c r="G27" s="26">
        <v>43750</v>
      </c>
      <c r="H27" s="26">
        <v>76358</v>
      </c>
      <c r="I27" s="14" t="s">
        <v>43</v>
      </c>
    </row>
    <row r="28" spans="4:9" ht="15.75">
      <c r="D28" s="12" t="s">
        <v>44</v>
      </c>
      <c r="E28" s="26">
        <v>4164740</v>
      </c>
      <c r="F28" s="26">
        <v>4553055</v>
      </c>
      <c r="G28" s="26">
        <v>4584542</v>
      </c>
      <c r="H28" s="26">
        <v>4699587</v>
      </c>
      <c r="I28" s="14" t="s">
        <v>45</v>
      </c>
    </row>
    <row r="29" spans="4:9" ht="15.75">
      <c r="D29" s="12" t="s">
        <v>46</v>
      </c>
      <c r="E29" s="26">
        <v>1216094</v>
      </c>
      <c r="F29" s="26">
        <v>7705745</v>
      </c>
      <c r="G29" s="26">
        <v>12604156</v>
      </c>
      <c r="H29" s="26">
        <v>12600798</v>
      </c>
      <c r="I29" s="14" t="s">
        <v>47</v>
      </c>
    </row>
    <row r="30" spans="4:9" ht="15.75">
      <c r="D30" s="28" t="s">
        <v>48</v>
      </c>
      <c r="E30" s="29">
        <v>14104846</v>
      </c>
      <c r="F30" s="29">
        <v>18203499</v>
      </c>
      <c r="G30" s="29">
        <v>20108569</v>
      </c>
      <c r="H30" s="29">
        <v>18878357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3365981</v>
      </c>
      <c r="F35" s="25">
        <v>3782500</v>
      </c>
      <c r="G35" s="25">
        <v>3204640</v>
      </c>
      <c r="H35" s="25">
        <v>1985356</v>
      </c>
      <c r="I35" s="11" t="s">
        <v>55</v>
      </c>
    </row>
    <row r="36" spans="4:9" ht="15.75">
      <c r="D36" s="12" t="s">
        <v>56</v>
      </c>
      <c r="E36" s="26">
        <v>2008797</v>
      </c>
      <c r="F36" s="26">
        <v>2015743</v>
      </c>
      <c r="G36" s="26">
        <v>1844972</v>
      </c>
      <c r="H36" s="26">
        <v>1915911</v>
      </c>
      <c r="I36" s="14" t="s">
        <v>57</v>
      </c>
    </row>
    <row r="37" spans="4:9" ht="15.75">
      <c r="D37" s="12" t="s">
        <v>58</v>
      </c>
      <c r="E37" s="26">
        <v>1078079</v>
      </c>
      <c r="F37" s="26">
        <v>2491548</v>
      </c>
      <c r="G37" s="26">
        <v>372407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7826410</v>
      </c>
      <c r="F39" s="26">
        <v>10227157</v>
      </c>
      <c r="G39" s="26">
        <v>7383136</v>
      </c>
      <c r="H39" s="26">
        <v>8764842</v>
      </c>
      <c r="I39" s="14" t="s">
        <v>63</v>
      </c>
    </row>
    <row r="40" spans="4:9" ht="15.75">
      <c r="D40" s="12" t="s">
        <v>64</v>
      </c>
      <c r="E40" s="26">
        <v>5180780</v>
      </c>
      <c r="F40" s="26">
        <v>3801465</v>
      </c>
      <c r="G40" s="26">
        <v>4192649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112232</v>
      </c>
      <c r="I42" s="14" t="s">
        <v>69</v>
      </c>
    </row>
    <row r="43" spans="4:9" ht="15.75">
      <c r="D43" s="36" t="s">
        <v>70</v>
      </c>
      <c r="E43" s="29">
        <v>13007190</v>
      </c>
      <c r="F43" s="29">
        <v>14028622</v>
      </c>
      <c r="G43" s="29">
        <v>11575785</v>
      </c>
      <c r="H43" s="29">
        <v>8877074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25000000</v>
      </c>
      <c r="F46" s="25">
        <v>25000000</v>
      </c>
      <c r="G46" s="25">
        <v>25000000</v>
      </c>
      <c r="H46" s="25">
        <v>25000000</v>
      </c>
      <c r="I46" s="11" t="s">
        <v>75</v>
      </c>
    </row>
    <row r="47" spans="4:9" ht="15.75">
      <c r="D47" s="12" t="s">
        <v>76</v>
      </c>
      <c r="E47" s="26">
        <v>25000000</v>
      </c>
      <c r="F47" s="26">
        <v>25000000</v>
      </c>
      <c r="G47" s="26">
        <v>25000000</v>
      </c>
      <c r="H47" s="26">
        <v>25000000</v>
      </c>
      <c r="I47" s="14" t="s">
        <v>77</v>
      </c>
    </row>
    <row r="48" spans="4:9" ht="15.75">
      <c r="D48" s="12" t="s">
        <v>78</v>
      </c>
      <c r="E48" s="26">
        <v>25000000</v>
      </c>
      <c r="F48" s="26">
        <v>25000000</v>
      </c>
      <c r="G48" s="26">
        <v>25000000</v>
      </c>
      <c r="H48" s="26">
        <v>25000000</v>
      </c>
      <c r="I48" s="14" t="s">
        <v>79</v>
      </c>
    </row>
    <row r="49" spans="4:9" ht="15.75">
      <c r="D49" s="12" t="s">
        <v>80</v>
      </c>
      <c r="E49" s="26">
        <v>159119</v>
      </c>
      <c r="F49" s="26">
        <v>159119</v>
      </c>
      <c r="G49" s="26">
        <v>159119</v>
      </c>
      <c r="H49" s="26">
        <v>159119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-24061463</v>
      </c>
      <c r="F58" s="26">
        <v>-20984242</v>
      </c>
      <c r="G58" s="26">
        <v>-16626335</v>
      </c>
      <c r="H58" s="26">
        <v>-15157836</v>
      </c>
      <c r="I58" s="14" t="s">
        <v>95</v>
      </c>
    </row>
    <row r="59" spans="4:9" ht="15.75">
      <c r="D59" s="12" t="s">
        <v>96</v>
      </c>
      <c r="E59" s="26">
        <v>1097656</v>
      </c>
      <c r="F59" s="26">
        <v>4174877</v>
      </c>
      <c r="G59" s="26">
        <v>8532784</v>
      </c>
      <c r="H59" s="26">
        <v>10001283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14104846</v>
      </c>
      <c r="F61" s="29">
        <v>18203499</v>
      </c>
      <c r="G61" s="29">
        <v>20108569</v>
      </c>
      <c r="H61" s="29">
        <v>18878357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6231649</v>
      </c>
      <c r="F65" s="25">
        <v>6453260</v>
      </c>
      <c r="G65" s="25">
        <v>7048798</v>
      </c>
      <c r="H65" s="25">
        <v>6873690</v>
      </c>
      <c r="I65" s="11" t="s">
        <v>103</v>
      </c>
    </row>
    <row r="66" spans="4:9" ht="15.75">
      <c r="D66" s="12" t="s">
        <v>104</v>
      </c>
      <c r="E66" s="26">
        <v>7290124</v>
      </c>
      <c r="F66" s="26">
        <v>7316045</v>
      </c>
      <c r="G66" s="26">
        <v>7964970</v>
      </c>
      <c r="H66" s="26">
        <v>6805708</v>
      </c>
      <c r="I66" s="14" t="s">
        <v>105</v>
      </c>
    </row>
    <row r="67" spans="4:9" ht="15.75">
      <c r="D67" s="12" t="s">
        <v>106</v>
      </c>
      <c r="E67" s="26">
        <v>-1058475</v>
      </c>
      <c r="F67" s="26">
        <v>-862785</v>
      </c>
      <c r="G67" s="26">
        <v>-916172</v>
      </c>
      <c r="H67" s="26">
        <v>67982</v>
      </c>
      <c r="I67" s="14" t="s">
        <v>107</v>
      </c>
    </row>
    <row r="68" spans="4:9" ht="15.75">
      <c r="D68" s="12" t="s">
        <v>108</v>
      </c>
      <c r="E68" s="26">
        <v>675716</v>
      </c>
      <c r="F68" s="26">
        <v>1186799</v>
      </c>
      <c r="G68" s="26">
        <v>847512</v>
      </c>
      <c r="H68" s="26">
        <v>621898</v>
      </c>
      <c r="I68" s="14" t="s">
        <v>109</v>
      </c>
    </row>
    <row r="69" spans="4:9" ht="15.75">
      <c r="D69" s="12" t="s">
        <v>110</v>
      </c>
      <c r="E69" s="26">
        <v>368270</v>
      </c>
      <c r="F69" s="26">
        <v>153139</v>
      </c>
      <c r="G69" s="26">
        <v>395469</v>
      </c>
      <c r="H69" s="26">
        <v>273433</v>
      </c>
      <c r="I69" s="14" t="s">
        <v>111</v>
      </c>
    </row>
    <row r="70" spans="4:9" ht="15.75">
      <c r="D70" s="12" t="s">
        <v>112</v>
      </c>
      <c r="E70" s="26">
        <v>575241</v>
      </c>
      <c r="F70" s="26">
        <v>565323</v>
      </c>
      <c r="G70" s="26">
        <v>560459</v>
      </c>
      <c r="H70" s="26">
        <v>514333</v>
      </c>
      <c r="I70" s="14" t="s">
        <v>113</v>
      </c>
    </row>
    <row r="71" spans="4:9" ht="15.75">
      <c r="D71" s="12" t="s">
        <v>114</v>
      </c>
      <c r="E71" s="26">
        <v>393668</v>
      </c>
      <c r="F71" s="26">
        <v>409795</v>
      </c>
      <c r="G71" s="26">
        <v>432221</v>
      </c>
      <c r="H71" s="26">
        <v>600181</v>
      </c>
      <c r="I71" s="14" t="s">
        <v>115</v>
      </c>
    </row>
    <row r="72" spans="4:9" ht="15.75">
      <c r="D72" s="12" t="s">
        <v>116</v>
      </c>
      <c r="E72" s="26">
        <v>-2496129</v>
      </c>
      <c r="F72" s="26">
        <v>-2612518</v>
      </c>
      <c r="G72" s="26">
        <v>-2591374</v>
      </c>
      <c r="H72" s="26">
        <v>-1427530</v>
      </c>
      <c r="I72" s="14" t="s">
        <v>117</v>
      </c>
    </row>
    <row r="73" spans="4:9" ht="15.75">
      <c r="D73" s="12" t="s">
        <v>118</v>
      </c>
      <c r="E73" s="26">
        <v>0</v>
      </c>
      <c r="F73" s="26">
        <v>43962</v>
      </c>
      <c r="G73" s="26">
        <v>1357262</v>
      </c>
      <c r="H73" s="26">
        <v>127935</v>
      </c>
      <c r="I73" s="14" t="s">
        <v>119</v>
      </c>
    </row>
    <row r="74" spans="4:9" ht="15.75">
      <c r="D74" s="12" t="s">
        <v>120</v>
      </c>
      <c r="E74" s="26">
        <v>44372</v>
      </c>
      <c r="F74" s="26">
        <v>1134828</v>
      </c>
      <c r="G74" s="26">
        <v>0</v>
      </c>
      <c r="H74" s="26">
        <v>1616616</v>
      </c>
      <c r="I74" s="14" t="s">
        <v>121</v>
      </c>
    </row>
    <row r="75" spans="4:9" ht="15.75">
      <c r="D75" s="12" t="s">
        <v>122</v>
      </c>
      <c r="E75" s="26">
        <v>-2540501</v>
      </c>
      <c r="F75" s="26">
        <v>-3703384</v>
      </c>
      <c r="G75" s="26">
        <v>-1234112</v>
      </c>
      <c r="H75" s="26">
        <v>-2916211</v>
      </c>
      <c r="I75" s="14" t="s">
        <v>123</v>
      </c>
    </row>
    <row r="76" spans="4:9" ht="15.75">
      <c r="D76" s="12" t="s">
        <v>124</v>
      </c>
      <c r="E76" s="26">
        <v>536720</v>
      </c>
      <c r="F76" s="26">
        <v>654523</v>
      </c>
      <c r="G76" s="26">
        <v>234387</v>
      </c>
      <c r="H76" s="26">
        <v>474034</v>
      </c>
      <c r="I76" s="14" t="s">
        <v>125</v>
      </c>
    </row>
    <row r="77" spans="4:9" ht="15.75">
      <c r="D77" s="12" t="s">
        <v>126</v>
      </c>
      <c r="E77" s="26">
        <v>-3077221</v>
      </c>
      <c r="F77" s="26">
        <v>-4357907</v>
      </c>
      <c r="G77" s="26">
        <v>-1468499</v>
      </c>
      <c r="H77" s="26">
        <v>-3390245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-3077221</v>
      </c>
      <c r="F82" s="26">
        <v>-4357907</v>
      </c>
      <c r="G82" s="26">
        <v>-1468499</v>
      </c>
      <c r="H82" s="26">
        <v>-3390245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-3077221</v>
      </c>
      <c r="F84" s="29">
        <v>-4357907</v>
      </c>
      <c r="G84" s="29">
        <v>-1468499</v>
      </c>
      <c r="H84" s="29">
        <v>-3390245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346586</v>
      </c>
      <c r="F88" s="25">
        <v>296082</v>
      </c>
      <c r="G88" s="25">
        <v>13889</v>
      </c>
      <c r="H88" s="25">
        <v>-1669684</v>
      </c>
      <c r="I88" s="11" t="s">
        <v>143</v>
      </c>
    </row>
    <row r="89" spans="4:9" ht="15.75">
      <c r="D89" s="12" t="s">
        <v>144</v>
      </c>
      <c r="E89" s="26">
        <v>-4082263</v>
      </c>
      <c r="F89" s="26">
        <v>-902604</v>
      </c>
      <c r="G89" s="26">
        <v>-3235981</v>
      </c>
      <c r="H89" s="26">
        <v>2166545</v>
      </c>
      <c r="I89" s="14" t="s">
        <v>145</v>
      </c>
    </row>
    <row r="90" spans="4:9" ht="15.75">
      <c r="D90" s="12" t="s">
        <v>146</v>
      </c>
      <c r="E90" s="26">
        <v>3313143</v>
      </c>
      <c r="F90" s="26">
        <v>-539665</v>
      </c>
      <c r="G90" s="26">
        <v>-611789</v>
      </c>
      <c r="H90" s="26">
        <v>-760355</v>
      </c>
      <c r="I90" s="14" t="s">
        <v>147</v>
      </c>
    </row>
    <row r="91" spans="4:9" ht="15.75">
      <c r="D91" s="12" t="s">
        <v>148</v>
      </c>
      <c r="E91" s="26">
        <v>458720</v>
      </c>
      <c r="F91" s="26">
        <v>1492773</v>
      </c>
      <c r="G91" s="26">
        <v>4129963</v>
      </c>
      <c r="H91" s="26">
        <v>-1638528</v>
      </c>
      <c r="I91" s="14" t="s">
        <v>149</v>
      </c>
    </row>
    <row r="92" spans="4:9" ht="15.75">
      <c r="D92" s="28" t="s">
        <v>150</v>
      </c>
      <c r="E92" s="29">
        <v>36186</v>
      </c>
      <c r="F92" s="29">
        <v>346586</v>
      </c>
      <c r="G92" s="29">
        <v>296082</v>
      </c>
      <c r="H92" s="29">
        <v>-1902022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74.823303999999993</v>
      </c>
      <c r="F96" s="10">
        <f>+F8*100/F10</f>
        <v>0</v>
      </c>
      <c r="G96" s="10">
        <f>+G8*100/G10</f>
        <v>0</v>
      </c>
      <c r="H96" s="10">
        <f>+H8*100/H10</f>
        <v>44.074263999999999</v>
      </c>
      <c r="I96" s="11" t="s">
        <v>155</v>
      </c>
    </row>
    <row r="97" spans="1:15" ht="15.75">
      <c r="D97" s="12" t="s">
        <v>156</v>
      </c>
      <c r="E97" s="13">
        <f>+E84/E10</f>
        <v>-0.12308884</v>
      </c>
      <c r="F97" s="13">
        <f>+F84/F10</f>
        <v>-0.17431627999999999</v>
      </c>
      <c r="G97" s="13">
        <f>+G84/G10</f>
        <v>-5.8739960000000001E-2</v>
      </c>
      <c r="H97" s="13">
        <f>+H84/H10</f>
        <v>-0.1356098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4.3906239999999999E-2</v>
      </c>
      <c r="F99" s="13">
        <f>+F59/F10</f>
        <v>0.16699507999999999</v>
      </c>
      <c r="G99" s="13">
        <f>+G59/G10</f>
        <v>0.34131136000000001</v>
      </c>
      <c r="H99" s="13">
        <f>+H59/H10</f>
        <v>0.40005131999999999</v>
      </c>
      <c r="I99" s="14" t="s">
        <v>161</v>
      </c>
    </row>
    <row r="100" spans="1:15" ht="15.75">
      <c r="D100" s="12" t="s">
        <v>162</v>
      </c>
      <c r="E100" s="13">
        <f>+E11/E84</f>
        <v>-3.0872010817552589</v>
      </c>
      <c r="F100" s="13">
        <f>+F11/F84</f>
        <v>-0.91787181323511491</v>
      </c>
      <c r="G100" s="13">
        <f>+G11/G84</f>
        <v>-2.723869747272555</v>
      </c>
      <c r="H100" s="13">
        <f>+H11/H84</f>
        <v>-1.1798557331402302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8.6548062416640548</v>
      </c>
      <c r="F103" s="46">
        <f>+F11/F59</f>
        <v>0.95811205934929344</v>
      </c>
      <c r="G103" s="46">
        <f>+G11/G59</f>
        <v>0.46878017772394098</v>
      </c>
      <c r="H103" s="46">
        <f>+H11/H59</f>
        <v>0.39994868658351135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-16.98547206365442</v>
      </c>
      <c r="F105" s="51">
        <f>+F67*100/F65</f>
        <v>-13.369754201752293</v>
      </c>
      <c r="G105" s="51">
        <f>+G67*100/G65</f>
        <v>-12.997563556226183</v>
      </c>
      <c r="H105" s="51">
        <f>+H67*100/H65</f>
        <v>0.98901754370650985</v>
      </c>
      <c r="I105" s="11" t="s">
        <v>171</v>
      </c>
    </row>
    <row r="106" spans="1:15" ht="15.75">
      <c r="D106" s="12" t="s">
        <v>172</v>
      </c>
      <c r="E106" s="52">
        <f>+E75*100/E65</f>
        <v>-40.767716538591955</v>
      </c>
      <c r="F106" s="52">
        <f>+F75*100/F65</f>
        <v>-57.387800894431649</v>
      </c>
      <c r="G106" s="52">
        <f>+G75*100/G65</f>
        <v>-17.508119824117529</v>
      </c>
      <c r="H106" s="52">
        <f>+H75*100/H65</f>
        <v>-42.425698569472871</v>
      </c>
      <c r="I106" s="14" t="s">
        <v>173</v>
      </c>
    </row>
    <row r="107" spans="1:15" ht="15.75">
      <c r="D107" s="12" t="s">
        <v>174</v>
      </c>
      <c r="E107" s="52">
        <f>+E82*100/E65</f>
        <v>-49.380525122644102</v>
      </c>
      <c r="F107" s="52">
        <f>+F82*100/F65</f>
        <v>-67.530318009812092</v>
      </c>
      <c r="G107" s="52">
        <f>+G82*100/G65</f>
        <v>-20.833325057690686</v>
      </c>
      <c r="H107" s="52">
        <f>+H82*100/H65</f>
        <v>-49.322052638393643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-21.816764252512932</v>
      </c>
      <c r="F108" s="52">
        <f t="shared" ref="F108:H108" si="0">F82*100/F30</f>
        <v>-23.939941436533712</v>
      </c>
      <c r="G108" s="52">
        <f t="shared" si="0"/>
        <v>-7.3028518339619293</v>
      </c>
      <c r="H108" s="52">
        <f t="shared" si="0"/>
        <v>-17.958368940686945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-280.34475281873375</v>
      </c>
      <c r="F109" s="53">
        <f t="shared" ref="F109:H109" si="1">+F84*100/F59</f>
        <v>-104.38408125556752</v>
      </c>
      <c r="G109" s="53">
        <f t="shared" si="1"/>
        <v>-17.210080555185741</v>
      </c>
      <c r="H109" s="53">
        <f t="shared" si="1"/>
        <v>-33.89810087365791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92.217880294474682</v>
      </c>
      <c r="F111" s="10">
        <f>+F43*100/F30</f>
        <v>77.065524600517733</v>
      </c>
      <c r="G111" s="10">
        <f>+G43*100/G30</f>
        <v>57.566428521094664</v>
      </c>
      <c r="H111" s="10">
        <f>+H43*100/H30</f>
        <v>47.022492476437435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7.7821197055253206</v>
      </c>
      <c r="F112" s="13">
        <f>+F59*100/F30</f>
        <v>22.934475399482263</v>
      </c>
      <c r="G112" s="13">
        <f>+G59*100/G30</f>
        <v>42.433571478905336</v>
      </c>
      <c r="H112" s="13">
        <f>+H59*100/H30</f>
        <v>52.977507523562565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-4.7333823967804438</v>
      </c>
      <c r="F113" s="46">
        <f>+F75/F76</f>
        <v>-5.6581418834785024</v>
      </c>
      <c r="G113" s="46">
        <f>+G75/G76</f>
        <v>-5.2652749512558294</v>
      </c>
      <c r="H113" s="46">
        <f>+H75/H76</f>
        <v>-6.1519026061421753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0.44180907753264376</v>
      </c>
      <c r="F115" s="10">
        <f>+F65/F30</f>
        <v>0.35450657041264427</v>
      </c>
      <c r="G115" s="10">
        <f>+G65/G30</f>
        <v>0.35053702727429287</v>
      </c>
      <c r="H115" s="10">
        <f>+H65/H30</f>
        <v>0.36410424911447536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1.496287643406311</v>
      </c>
      <c r="F116" s="13">
        <f>+F65/F28</f>
        <v>1.4173472536571599</v>
      </c>
      <c r="G116" s="13">
        <f>+G65/G28</f>
        <v>1.5375141071888969</v>
      </c>
      <c r="H116" s="13">
        <f>+H65/H28</f>
        <v>1.4626157575123091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-1.1421683836508962</v>
      </c>
      <c r="F117" s="46">
        <f>+F65/F120</f>
        <v>-0.83545803601089452</v>
      </c>
      <c r="G117" s="46">
        <f>+G65/G120</f>
        <v>-1.5579695553990198</v>
      </c>
      <c r="H117" s="46">
        <f>+H65/H120</f>
        <v>-0.94836280693834429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0.30287564796630895</v>
      </c>
      <c r="F119" s="58">
        <f>+F23/F39</f>
        <v>0.24473458264109957</v>
      </c>
      <c r="G119" s="58">
        <f>+G23/G39</f>
        <v>0.38720497631358813</v>
      </c>
      <c r="H119" s="58">
        <f>+H23/H39</f>
        <v>0.17306507065386917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-5455981</v>
      </c>
      <c r="F120" s="29">
        <f>+F23-F39</f>
        <v>-7724218</v>
      </c>
      <c r="G120" s="29">
        <f>+G23-G39</f>
        <v>-4524349</v>
      </c>
      <c r="H120" s="29">
        <f>+H23-H39</f>
        <v>-7247954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2017-09-13T06:56:52Z</dcterms:modified>
</cp:coreProperties>
</file>